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95" activeTab="0"/>
  </bookViews>
  <sheets>
    <sheet name="По 317" sheetId="1" r:id="rId1"/>
  </sheets>
  <definedNames>
    <definedName name="_xlnm.Print_Area" localSheetId="0">'По 317'!$A$1:$J$91</definedName>
  </definedNames>
  <calcPr fullCalcOnLoad="1"/>
</workbook>
</file>

<file path=xl/sharedStrings.xml><?xml version="1.0" encoding="utf-8"?>
<sst xmlns="http://schemas.openxmlformats.org/spreadsheetml/2006/main" count="279" uniqueCount="200">
  <si>
    <t>Номер реестровой записи*</t>
  </si>
  <si>
    <t>Наименование группы источников доходов бюджетов/ наименование источника дохода бюджета*</t>
  </si>
  <si>
    <t>Классификация доходов бюджета</t>
  </si>
  <si>
    <t>Наименование главного администратора доходов бюджета</t>
  </si>
  <si>
    <t>Прогноз доходов бюджета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</si>
  <si>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</si>
  <si>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РФ</t>
  </si>
  <si>
    <t>Налог на доходы физических лиц с доходов, полученных физическими лицами в соответствии со статьей 228 Налогового Кодекса РФ</t>
  </si>
  <si>
    <t>Доходы от уплаты акцизов на дизельное топливо, зачисляемые в консолидированные бюджеты субъектов РФ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</si>
  <si>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РФ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</si>
  <si>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РФ</t>
  </si>
  <si>
    <t>Доходы от уплаты акцизов на прямогонный бензин, производимый на территории Российской Федерации, зачисляемые  распределению в консолидированные бюджеты субъектов РФ</t>
  </si>
  <si>
    <t>182 1 01 02030 01 0000 110</t>
  </si>
  <si>
    <t>Управление Федерального казначейства по Ивановской области</t>
  </si>
  <si>
    <t>Налог на доходыфизических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 статьей 227.1 Налогового Кодекса Российской Федерации.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</si>
  <si>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</si>
  <si>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</si>
  <si>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</si>
  <si>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182 1050201002 0000 110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</si>
  <si>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</si>
  <si>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</si>
  <si>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</si>
  <si>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</si>
  <si>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</si>
  <si>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</si>
  <si>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 Плата за выбросы загрязняющих веществ в атмосферный воздух стационарными объектами </t>
  </si>
  <si>
    <t xml:space="preserve">  Прочие доходы от компенсации затрат бюджетов муниципальных районов</t>
  </si>
  <si>
    <t xml:space="preserve">Отдел образования и делам молодежи администрации Пучежского муниципального района </t>
  </si>
  <si>
    <t>073 11302995 05 0000 130</t>
  </si>
  <si>
    <t xml:space="preserve"> 048 11201010 01 0000 120</t>
  </si>
  <si>
    <t xml:space="preserve"> 182 10503010 01 0000 110</t>
  </si>
  <si>
    <t xml:space="preserve"> 182 10504020 02 0000 110</t>
  </si>
  <si>
    <t xml:space="preserve"> 166 11105075 05 0000 120</t>
  </si>
  <si>
    <t>ИТОГО:</t>
  </si>
  <si>
    <t xml:space="preserve">  Дотации бюджетам муниципальных районов на выравнивание бюджетной обеспеченности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</si>
  <si>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</si>
  <si>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092 2021500105 0000 151</t>
  </si>
  <si>
    <t>092 2021500205 0000 151</t>
  </si>
  <si>
    <t>092 117 0505005 0000 180</t>
  </si>
  <si>
    <t>Прочие неналоговые доходы зачисляемые в бюджет района</t>
  </si>
  <si>
    <t>166 11109045 05 0000 120</t>
  </si>
  <si>
    <t xml:space="preserve">  Плата за размещение отходов производства </t>
  </si>
  <si>
    <t xml:space="preserve"> 048 11201041 01 0000 120</t>
  </si>
  <si>
    <t>Субсидии бюджетам муниципальных районов на реализацию мероприятий по обеспечению жильем молодых семей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</si>
  <si>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</si>
  <si>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</si>
  <si>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</si>
  <si>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Субсидии бюджетам муниципальных районов на софинансирование капитальных вложений в объекты муниципальной собственности</t>
  </si>
  <si>
    <t>Доходы, поступающие в порядке возмщения расходов, понесенных в связи с эксплуатацией имущества муниципального района</t>
  </si>
  <si>
    <t xml:space="preserve"> 166 11406013 05 0000 430</t>
  </si>
  <si>
    <t>073 11301995 05 0000 130</t>
  </si>
  <si>
    <t>Прочие доходы от оказания платных услуг (работ)получателями средств районов бюджета</t>
  </si>
  <si>
    <t>Прочие доходы от компенсации затрат бюджетов муниципальных районов</t>
  </si>
  <si>
    <t xml:space="preserve"> 048 11201042 01 0000 120</t>
  </si>
  <si>
    <t xml:space="preserve"> 166 11105013 05 0000 120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</si>
  <si>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</si>
  <si>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 xml:space="preserve"> 166 11105025 05 0000 120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</si>
  <si>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</si>
  <si>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330 113 02995 05 0000 130</t>
  </si>
  <si>
    <t xml:space="preserve"> 330 11105035 05 0000 130</t>
  </si>
  <si>
    <t xml:space="preserve"> 188 11610123 01 0000 130</t>
  </si>
  <si>
    <t xml:space="preserve"> 182 10803010 01 0000 110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</si>
  <si>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</si>
  <si>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</si>
  <si>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042 11601193 01 0000 140</t>
  </si>
  <si>
    <t>042 11601173 01 0000 140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</si>
  <si>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</si>
  <si>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042 11601143 01 0000 140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</si>
  <si>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</si>
  <si>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042 1160108301 0000 140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</si>
  <si>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</si>
  <si>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</si>
  <si>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023 1160107301 0000 140</t>
  </si>
  <si>
    <t>023 116 0105301 0000 140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</si>
  <si>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</si>
  <si>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</si>
  <si>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Админстрация Пучежского муниципального района </t>
  </si>
  <si>
    <t>092 202 2530405 0000 151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</si>
  <si>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</si>
  <si>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092 2022530605 0000 150</t>
  </si>
  <si>
    <t>Субсидии бюджетам муниципальных районов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</si>
  <si>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>092 20225497 05 0000 150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</si>
  <si>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</si>
  <si>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</si>
  <si>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>092 202 39999 05 0000 150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</si>
  <si>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</si>
  <si>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</si>
  <si>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районов, за счет средств резервного фонда Правительства Российской Федерации</t>
  </si>
  <si>
    <t>Доходы от сдачи в аренду имущества , нахоящегося в оперативном управлении органов управления муниципальных районов и созданных ими учреждений</t>
  </si>
  <si>
    <t>Управление Федеральной службы по надзору в сфере проиродопользования "Росприроднадзор" по Владимирской и Ивановской областиям"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</si>
  <si>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</si>
  <si>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Управление Министерства внутренних дел  по Ивановской области</t>
  </si>
  <si>
    <t xml:space="preserve">Финансовый отдел администрации Пучежского муниципального района </t>
  </si>
  <si>
    <t>Комитет Ивановской области по обеспечению деятельности мировых судей и гражданской защиты населения</t>
  </si>
  <si>
    <t>Плата за возмещение твердых коммунальных отходов</t>
  </si>
  <si>
    <t>182 10102010 01 0000 110</t>
  </si>
  <si>
    <t xml:space="preserve"> 330 11302065 05 0000 130</t>
  </si>
  <si>
    <t xml:space="preserve">Управление Федеральной налоговой службы Ивановской области </t>
  </si>
  <si>
    <t>330 11301995 05 0000 130</t>
  </si>
  <si>
    <t xml:space="preserve">Департамент социальной защиты населения Ивановской области </t>
  </si>
  <si>
    <t xml:space="preserve">Комитет зкономического развития, управления  муниципальным имуществом , торговли,конкурсов, аукционов админстрации Пучежского муниципального района </t>
  </si>
  <si>
    <t>182 10102040 01 0000 110</t>
  </si>
  <si>
    <t>182 10102020 01 0000 110</t>
  </si>
  <si>
    <t>Прочие субвенции бюджетам муниципальных районов</t>
  </si>
  <si>
    <t>Наименование кода классификации доходов бюджетов</t>
  </si>
  <si>
    <t>НАЛОГИ НА ПРИБЫЛЬ</t>
  </si>
  <si>
    <t>НАЛОГИ НА ТОВАРЫ РЕАЛИЗУЕМЫЕ НА ТЕРРИТОРИИ РОССИЙСКОЙ ФЕДЕРАЦИИ</t>
  </si>
  <si>
    <t>НАЛОГИ НА СОВОКУПНЫЙ ДОХОД</t>
  </si>
  <si>
    <t xml:space="preserve">ДОХОДЫ ОТ ИСПОЛЬЗОВАНИЯ ИМУЩЕСТВА, НАХОДЯЩЕГОСЯ В ГОСУДАРСТВЕННОЙ И МУНИЦИПАЛЬНОЙ СОБСТВЕННОСТИ 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</si>
  <si>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</si>
  <si>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</si>
  <si>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</si>
  <si>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ШТРАФЫ,САНКЦИИ, ВОЗМЕЩЕНИЕ УЩЕРБА</t>
  </si>
  <si>
    <t>ПРОЧИЕ НЕНАЛОГОВЫЕ ДОХОДЫ</t>
  </si>
  <si>
    <t>БЕЗВОЗМЕЗДНЫЕ ПОСТУПЛЕНИЯ</t>
  </si>
  <si>
    <t xml:space="preserve"> 092 20229999 05 0000 150</t>
  </si>
  <si>
    <t>092 20230024 05 0000 150</t>
  </si>
  <si>
    <t xml:space="preserve">092 202 40014 05 0000 150 </t>
  </si>
  <si>
    <t>092 202 49999 05 0000 150</t>
  </si>
  <si>
    <t>092 202 45303 05 00000 150</t>
  </si>
  <si>
    <t>2024 год</t>
  </si>
  <si>
    <t>Налог, взимаемый с налогоплательщиков, выбравших в качестве объекта налогообложения доходы</t>
  </si>
  <si>
    <t>182 1 05 01021 01 0000 110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</si>
  <si>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</t>
  </si>
  <si>
    <t>023 11601203 01 00000 140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</si>
  <si>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</si>
  <si>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048 11611050 01 0000 140</t>
  </si>
  <si>
    <t>Межбюджетные трансферты, передаваемые бюджетам муниципальных районов на создание виртуальных концертных залов</t>
  </si>
  <si>
    <t>092 2 02 45453 05 0000 150</t>
  </si>
  <si>
    <t>Межбюджетные трансферты, передаваемые бюджетам муниципальных районов на создание модельных муниципальных библиотек</t>
  </si>
  <si>
    <t>092 2 02 45454 05 0000 150</t>
  </si>
  <si>
    <t>092 2 18 60010 05 0000 150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</si>
  <si>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</si>
  <si>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092 2 19 60010 05 0000 150</t>
  </si>
  <si>
    <t>Собственные</t>
  </si>
  <si>
    <t>Областные</t>
  </si>
  <si>
    <t>Прочие безвозмездные поступления в бюджеты муниципальных районов</t>
  </si>
  <si>
    <t>092 2 07 05030 05 0000 150</t>
  </si>
  <si>
    <t>Субвенции бюджетам муниципальных районов на проведение Всероссийской переписи населения 2020 года</t>
  </si>
  <si>
    <t>092 2 02 35120 05 0000 150</t>
  </si>
  <si>
    <t>092 2 02 35469 05 0000 150</t>
  </si>
  <si>
    <t>092 2 02 35082 05 0000 150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</si>
  <si>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</si>
  <si>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</si>
  <si>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</si>
  <si>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2025 год</t>
  </si>
  <si>
    <t>048 11201010 01 0000 120</t>
  </si>
  <si>
    <t>Плата за выбросы загразняющих веществ в атмосферный воздух стационарными объектами</t>
  </si>
  <si>
    <t xml:space="preserve"> 330 11406013 13 0000 430</t>
  </si>
  <si>
    <t>042 1160107301 0000 140</t>
  </si>
  <si>
    <t>042 11601203 01 00000 140</t>
  </si>
  <si>
    <t>330 11105013 13 0000 120</t>
  </si>
  <si>
    <t xml:space="preserve"> 166 11402053 05 0000 410</t>
  </si>
  <si>
    <t>Доходы от  реализации имущества, находящегося в собственности муниципапальных районов (за исключением имущества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казенному имуществу</t>
  </si>
  <si>
    <t xml:space="preserve"> 166 11406025 05 0000 430</t>
  </si>
  <si>
    <t xml:space="preserve">Доходы от продажиземельных участков, находящихся в собственности муниципальных районов </t>
  </si>
  <si>
    <t>Администрация Пучежского муниципального района</t>
  </si>
  <si>
    <t>042 116 0105301 0000 140</t>
  </si>
  <si>
    <t>042 116 0106301 0000 140</t>
  </si>
  <si>
    <t>042 11601113001 0000 140</t>
  </si>
  <si>
    <t>042 11601133 01 0000 140</t>
  </si>
  <si>
    <t>042 11601153 01 0000 140</t>
  </si>
  <si>
    <t>034 11611050 01 0000 140</t>
  </si>
  <si>
    <t xml:space="preserve"> 182 1161012901 0000 130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</si>
  <si>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</si>
  <si>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182 1 05 01011 01 0000 110</t>
  </si>
  <si>
    <t>182 1 05 01020 01 0000 110</t>
  </si>
  <si>
    <t>Налог, взимаемый с налогоплательщиков, выбывших в качестве налогообложения доходов (за налоговые периоды, истекшие до 1 января 2011 года)</t>
  </si>
  <si>
    <t>182 1 05 01050 01 0000 110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</si>
  <si>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</si>
  <si>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Реестр источников доходов бюджета Пучежского муниципального района  на 2024-2026 годы</t>
  </si>
  <si>
    <t>2026 год</t>
  </si>
  <si>
    <t>Прогноз доходов бюджета                             на 2023г., руб.</t>
  </si>
  <si>
    <t>182 10102130 01 0000 110</t>
  </si>
  <si>
    <t>182 10102140 01 0000 110</t>
  </si>
  <si>
    <t>Кассовые поступления в текущем финансовом году (по состоянию на 01.10.2023г.), руб.</t>
  </si>
  <si>
    <t xml:space="preserve"> 182 10807150 01 0000 110</t>
  </si>
  <si>
    <t>Государственная пошлина за выдачу разрешения на установку рекламной конструкции</t>
  </si>
  <si>
    <t xml:space="preserve"> 182 1090601002 01 0000 110</t>
  </si>
  <si>
    <t>Налог с продаж</t>
  </si>
  <si>
    <t xml:space="preserve"> 330 1160701000 0000 140</t>
  </si>
  <si>
    <t>Штрафы, неустоки,пени уплаченные в случае просрочки исполненя поставщиком (подрядчиком, исполнителем) обязательств, предусмотренных государственным (муниципальным) контрактом</t>
  </si>
  <si>
    <t xml:space="preserve"> 330 1160202002 0000 140</t>
  </si>
  <si>
    <t>Административные штрафы,установленные законами субъектов Российской Федерации об административных правонарушениях муниципальных правовых актов</t>
  </si>
  <si>
    <t>092 2 02 20041 05 0000 150</t>
  </si>
  <si>
    <t>Субсидии бюджетам муниципальных районов на строительство,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</si>
  <si>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092 2 02 25098 05 0000 150</t>
  </si>
  <si>
    <t>Субсидии бюджетам муниципальных районов на обновление материально-технической базы для организаций учебно-исследовательсой, научно - практической, творческой деятельности , занятий физкультурой и спортом в образовательных организациях</t>
  </si>
  <si>
    <t>Субсидии бюджетам муниципальных районов на поддержку отрасли культуры</t>
  </si>
  <si>
    <t xml:space="preserve">092 202 45179 05 0000 150 </t>
  </si>
  <si>
    <t>Межбюджетные трансферты, передаваемые бюджетам муниципальных районовна проведение мероприятий по обеспечению деятельностисоветников дериктора по воспитанию и взаимодействию с детскими общественными объединениямив общеобразовательных организациях</t>
  </si>
  <si>
    <t>092 202  25519 05 0000 150</t>
  </si>
  <si>
    <t>092 202  25599 05 0000 150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</si>
  <si>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</si>
  <si>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</si>
  <si>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Субсидии бюджетам муниципальных районов на подготовку проектов межевания земельнх участков на проведение кадастровых работ</t>
  </si>
  <si>
    <t>182 10302230 01 0000 110</t>
  </si>
  <si>
    <t>182 10302240 01 0000 110</t>
  </si>
  <si>
    <t>182 10302250 01 0000 110</t>
  </si>
  <si>
    <t>182 10302260 01 0000 110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</si>
</sst>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_-* #,##0.0_р_._-;\-* #,##0.0_р_._-;_-* &quot;-&quot;??_р_._-;_-@_-"/>
    <numFmt numFmtId="179" formatCode="0.0"/>
    <numFmt numFmtId="180" formatCode="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8"/>
      <color indexed="8"/>
      <name val="Arial"/>
      <family val="0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22"/>
      <color indexed="8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1"/>
      <name val="Calibri"/>
      <family val="2"/>
    </font>
    <font>
      <sz val="16"/>
      <color indexed="8"/>
      <name val="Calibri"/>
      <family val="2"/>
    </font>
    <font>
      <sz val="13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Calibri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sz val="16"/>
      <color theme="1"/>
      <name val="Calibri"/>
      <family val="2"/>
    </font>
    <font>
      <sz val="13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5" fillId="0" borderId="1">
      <alignment horizontal="left" wrapText="1" indent="2"/>
      <protection/>
    </xf>
    <xf numFmtId="49" fontId="5" fillId="0" borderId="2">
      <alignment horizontal="center"/>
      <protection/>
    </xf>
    <xf numFmtId="4" fontId="5" fillId="0" borderId="2">
      <alignment horizontal="right"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3" applyNumberFormat="0" applyAlignment="0" applyProtection="0"/>
    <xf numFmtId="0" fontId="37" fillId="26" borderId="4" applyNumberFormat="0" applyAlignment="0" applyProtection="0"/>
    <xf numFmtId="0" fontId="38" fillId="26" borderId="3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7" borderId="9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10" applyNumberFormat="0" applyFont="0" applyAlignment="0" applyProtection="0"/>
    <xf numFmtId="9" fontId="1" fillId="0" borderId="0" applyFon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71" fontId="7" fillId="0" borderId="12" xfId="6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1" fontId="7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12" xfId="0" applyFont="1" applyFill="1" applyBorder="1" applyAlignment="1">
      <alignment horizontal="center" vertical="center"/>
    </xf>
    <xf numFmtId="171" fontId="6" fillId="0" borderId="12" xfId="6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1" fontId="7" fillId="0" borderId="13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/>
    </xf>
    <xf numFmtId="171" fontId="8" fillId="0" borderId="12" xfId="6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2" xfId="33" applyNumberFormat="1" applyFont="1" applyFill="1" applyBorder="1" applyAlignment="1" applyProtection="1">
      <alignment horizontal="center" vertical="center" wrapText="1"/>
      <protection/>
    </xf>
    <xf numFmtId="0" fontId="51" fillId="0" borderId="0" xfId="0" applyFont="1" applyFill="1" applyAlignment="1">
      <alignment horizontal="center" vertical="center"/>
    </xf>
    <xf numFmtId="49" fontId="3" fillId="0" borderId="12" xfId="34" applyNumberFormat="1" applyFont="1" applyFill="1" applyBorder="1" applyAlignment="1" applyProtection="1">
      <alignment horizontal="center" vertical="center"/>
      <protection/>
    </xf>
    <xf numFmtId="49" fontId="3" fillId="0" borderId="14" xfId="34" applyNumberFormat="1" applyFont="1" applyFill="1" applyBorder="1" applyAlignment="1" applyProtection="1">
      <alignment horizontal="center" vertical="center"/>
      <protection/>
    </xf>
    <xf numFmtId="49" fontId="3" fillId="0" borderId="15" xfId="34" applyNumberFormat="1" applyFont="1" applyFill="1" applyBorder="1" applyAlignment="1" applyProtection="1">
      <alignment horizontal="center" vertical="center"/>
      <protection/>
    </xf>
    <xf numFmtId="49" fontId="3" fillId="0" borderId="16" xfId="34" applyNumberFormat="1" applyFont="1" applyFill="1" applyBorder="1" applyAlignment="1" applyProtection="1">
      <alignment horizontal="center" vertical="center"/>
      <protection/>
    </xf>
    <xf numFmtId="49" fontId="51" fillId="0" borderId="0" xfId="0" applyNumberFormat="1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49" fontId="3" fillId="0" borderId="0" xfId="34" applyNumberFormat="1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33" applyNumberFormat="1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33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51" fillId="0" borderId="0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wrapText="1"/>
    </xf>
    <xf numFmtId="49" fontId="52" fillId="0" borderId="0" xfId="0" applyNumberFormat="1" applyFont="1" applyFill="1" applyAlignment="1">
      <alignment horizontal="center" vertical="center"/>
    </xf>
    <xf numFmtId="0" fontId="52" fillId="0" borderId="0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49" fillId="0" borderId="0" xfId="0" applyFont="1" applyFill="1" applyBorder="1" applyAlignment="1">
      <alignment horizontal="center" vertical="center"/>
    </xf>
    <xf numFmtId="4" fontId="53" fillId="0" borderId="0" xfId="0" applyNumberFormat="1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4" fontId="8" fillId="0" borderId="20" xfId="0" applyNumberFormat="1" applyFont="1" applyFill="1" applyBorder="1" applyAlignment="1">
      <alignment horizontal="center" vertical="center"/>
    </xf>
    <xf numFmtId="171" fontId="7" fillId="0" borderId="21" xfId="61" applyNumberFormat="1" applyFont="1" applyFill="1" applyBorder="1" applyAlignment="1">
      <alignment horizontal="center" vertical="center" wrapText="1"/>
    </xf>
    <xf numFmtId="171" fontId="7" fillId="0" borderId="21" xfId="0" applyNumberFormat="1" applyFont="1" applyFill="1" applyBorder="1" applyAlignment="1">
      <alignment horizontal="center" vertical="center" wrapText="1"/>
    </xf>
    <xf numFmtId="171" fontId="8" fillId="0" borderId="20" xfId="61" applyFont="1" applyFill="1" applyBorder="1" applyAlignment="1">
      <alignment horizontal="center" vertical="center"/>
    </xf>
    <xf numFmtId="171" fontId="7" fillId="0" borderId="20" xfId="61" applyNumberFormat="1" applyFont="1" applyFill="1" applyBorder="1" applyAlignment="1">
      <alignment horizontal="center" vertical="center" wrapText="1"/>
    </xf>
    <xf numFmtId="171" fontId="7" fillId="0" borderId="21" xfId="61" applyFont="1" applyFill="1" applyBorder="1" applyAlignment="1">
      <alignment horizontal="center" vertical="center" wrapText="1"/>
    </xf>
    <xf numFmtId="171" fontId="7" fillId="0" borderId="22" xfId="61" applyFont="1" applyFill="1" applyBorder="1" applyAlignment="1">
      <alignment horizontal="center" vertical="center" wrapText="1"/>
    </xf>
    <xf numFmtId="171" fontId="7" fillId="0" borderId="20" xfId="0" applyNumberFormat="1" applyFont="1" applyFill="1" applyBorder="1" applyAlignment="1">
      <alignment horizontal="center" vertical="center" wrapText="1"/>
    </xf>
    <xf numFmtId="171" fontId="8" fillId="0" borderId="21" xfId="61" applyFont="1" applyFill="1" applyBorder="1" applyAlignment="1">
      <alignment horizontal="center" vertical="center"/>
    </xf>
    <xf numFmtId="171" fontId="7" fillId="0" borderId="23" xfId="0" applyNumberFormat="1" applyFont="1" applyFill="1" applyBorder="1" applyAlignment="1">
      <alignment horizontal="center" vertical="center" wrapText="1"/>
    </xf>
    <xf numFmtId="171" fontId="6" fillId="0" borderId="20" xfId="61" applyFont="1" applyFill="1" applyBorder="1" applyAlignment="1">
      <alignment horizontal="center" vertical="center"/>
    </xf>
    <xf numFmtId="4" fontId="8" fillId="0" borderId="24" xfId="35" applyNumberFormat="1" applyFont="1" applyFill="1" applyBorder="1" applyAlignment="1" applyProtection="1">
      <alignment horizontal="center" vertical="center"/>
      <protection/>
    </xf>
    <xf numFmtId="4" fontId="8" fillId="0" borderId="25" xfId="35" applyNumberFormat="1" applyFont="1" applyFill="1" applyBorder="1" applyAlignment="1" applyProtection="1">
      <alignment horizontal="center" vertical="center"/>
      <protection/>
    </xf>
    <xf numFmtId="4" fontId="8" fillId="0" borderId="13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49" fontId="7" fillId="0" borderId="12" xfId="34" applyNumberFormat="1" applyFont="1" applyFill="1" applyBorder="1" applyAlignment="1" applyProtection="1">
      <alignment horizontal="center" vertical="center"/>
      <protection/>
    </xf>
    <xf numFmtId="0" fontId="7" fillId="0" borderId="26" xfId="33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>
      <alignment horizontal="center" vertical="center" wrapText="1"/>
    </xf>
    <xf numFmtId="4" fontId="8" fillId="0" borderId="21" xfId="0" applyNumberFormat="1" applyFont="1" applyFill="1" applyBorder="1" applyAlignment="1">
      <alignment horizontal="center" vertical="center"/>
    </xf>
    <xf numFmtId="43" fontId="54" fillId="32" borderId="0" xfId="0" applyNumberFormat="1" applyFont="1" applyFill="1" applyAlignment="1">
      <alignment/>
    </xf>
    <xf numFmtId="43" fontId="54" fillId="0" borderId="0" xfId="0" applyNumberFormat="1" applyFont="1" applyAlignment="1">
      <alignment/>
    </xf>
    <xf numFmtId="0" fontId="54" fillId="0" borderId="0" xfId="0" applyFont="1" applyAlignment="1">
      <alignment/>
    </xf>
    <xf numFmtId="171" fontId="7" fillId="0" borderId="13" xfId="61" applyFont="1" applyFill="1" applyBorder="1" applyAlignment="1">
      <alignment horizontal="center" vertical="center" wrapText="1"/>
    </xf>
    <xf numFmtId="171" fontId="8" fillId="0" borderId="13" xfId="61" applyFont="1" applyFill="1" applyBorder="1" applyAlignment="1">
      <alignment horizontal="center" vertical="center"/>
    </xf>
    <xf numFmtId="0" fontId="55" fillId="0" borderId="18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/>
    </xf>
    <xf numFmtId="4" fontId="12" fillId="0" borderId="0" xfId="0" applyNumberFormat="1" applyFont="1" applyFill="1" applyAlignment="1">
      <alignment horizontal="center" vertical="center"/>
    </xf>
    <xf numFmtId="0" fontId="7" fillId="0" borderId="17" xfId="33" applyNumberFormat="1" applyFont="1" applyFill="1" applyBorder="1" applyAlignment="1" applyProtection="1">
      <alignment horizontal="center" vertical="center" wrapText="1"/>
      <protection/>
    </xf>
    <xf numFmtId="0" fontId="7" fillId="0" borderId="12" xfId="33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>
      <alignment horizontal="center" vertical="center" wrapText="1"/>
    </xf>
    <xf numFmtId="49" fontId="7" fillId="0" borderId="27" xfId="34" applyNumberFormat="1" applyFont="1" applyFill="1" applyBorder="1" applyAlignment="1" applyProtection="1">
      <alignment horizontal="center" vertical="center"/>
      <protection/>
    </xf>
    <xf numFmtId="0" fontId="7" fillId="0" borderId="28" xfId="33" applyNumberFormat="1" applyFont="1" applyFill="1" applyBorder="1" applyAlignment="1" applyProtection="1">
      <alignment horizontal="center" vertical="center" wrapText="1"/>
      <protection/>
    </xf>
    <xf numFmtId="49" fontId="7" fillId="0" borderId="16" xfId="34" applyNumberFormat="1" applyFont="1" applyFill="1" applyBorder="1" applyAlignment="1" applyProtection="1">
      <alignment horizontal="center" vertical="center"/>
      <protection/>
    </xf>
    <xf numFmtId="0" fontId="7" fillId="0" borderId="18" xfId="33" applyNumberFormat="1" applyFont="1" applyFill="1" applyBorder="1" applyAlignment="1" applyProtection="1">
      <alignment horizontal="center" vertical="center" wrapText="1"/>
      <protection/>
    </xf>
    <xf numFmtId="49" fontId="7" fillId="0" borderId="14" xfId="34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52" xfId="34"/>
    <cellStyle name="xl5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view="pageBreakPreview" zoomScale="55" zoomScaleNormal="75" zoomScaleSheetLayoutView="55" zoomScalePageLayoutView="0" workbookViewId="0" topLeftCell="A1">
      <pane ySplit="4" topLeftCell="A87" activePane="bottomLeft" state="frozen"/>
      <selection pane="topLeft" activeCell="A1" sqref="A1"/>
      <selection pane="bottomLeft" activeCell="A78" sqref="A78:IV78"/>
    </sheetView>
  </sheetViews>
  <sheetFormatPr defaultColWidth="9.140625" defaultRowHeight="15"/>
  <cols>
    <col min="1" max="1" width="0.5625" style="17" customWidth="1"/>
    <col min="2" max="2" width="28.28125" style="39" customWidth="1"/>
    <col min="3" max="3" width="33.57421875" style="24" customWidth="1"/>
    <col min="4" max="4" width="45.00390625" style="19" customWidth="1"/>
    <col min="5" max="5" width="27.8515625" style="37" customWidth="1"/>
    <col min="6" max="6" width="26.421875" style="47" customWidth="1"/>
    <col min="7" max="7" width="23.57421875" style="65" customWidth="1"/>
    <col min="8" max="8" width="21.7109375" style="65" customWidth="1"/>
    <col min="9" max="9" width="21.421875" style="65" customWidth="1"/>
    <col min="10" max="10" width="23.57421875" style="65" customWidth="1"/>
    <col min="12" max="12" width="23.28125" style="0" bestFit="1" customWidth="1"/>
    <col min="14" max="14" width="14.421875" style="0" bestFit="1" customWidth="1"/>
    <col min="15" max="15" width="16.8515625" style="0" customWidth="1"/>
  </cols>
  <sheetData>
    <row r="1" spans="1:10" ht="17.25">
      <c r="A1" s="34"/>
      <c r="B1" s="38"/>
      <c r="C1" s="35"/>
      <c r="D1" s="36"/>
      <c r="F1" s="45"/>
      <c r="G1" s="64"/>
      <c r="H1" s="64"/>
      <c r="I1" s="64"/>
      <c r="J1" s="64"/>
    </row>
    <row r="2" spans="1:10" ht="27">
      <c r="A2" s="91" t="s">
        <v>170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8.75">
      <c r="A3" s="93" t="s">
        <v>0</v>
      </c>
      <c r="B3" s="93" t="s">
        <v>1</v>
      </c>
      <c r="C3" s="93" t="s">
        <v>2</v>
      </c>
      <c r="D3" s="93" t="s">
        <v>104</v>
      </c>
      <c r="E3" s="93" t="s">
        <v>3</v>
      </c>
      <c r="F3" s="94" t="s">
        <v>172</v>
      </c>
      <c r="G3" s="94" t="s">
        <v>175</v>
      </c>
      <c r="H3" s="92" t="s">
        <v>4</v>
      </c>
      <c r="I3" s="92"/>
      <c r="J3" s="92"/>
    </row>
    <row r="4" spans="1:10" ht="105.75" customHeight="1">
      <c r="A4" s="93"/>
      <c r="B4" s="93"/>
      <c r="C4" s="93"/>
      <c r="D4" s="93"/>
      <c r="E4" s="93"/>
      <c r="F4" s="94"/>
      <c r="G4" s="94"/>
      <c r="H4" s="77" t="s">
        <v>120</v>
      </c>
      <c r="I4" s="77" t="s">
        <v>145</v>
      </c>
      <c r="J4" s="77" t="s">
        <v>171</v>
      </c>
    </row>
    <row r="5" spans="1:10" s="1" customFormat="1" ht="132">
      <c r="A5" s="26"/>
      <c r="B5" s="3" t="s">
        <v>105</v>
      </c>
      <c r="C5" s="16" t="s">
        <v>95</v>
      </c>
      <c r="D5" s="3" t="s">
        <v>5</v>
      </c>
      <c r="E5" s="3" t="s">
        <v>97</v>
      </c>
      <c r="F5" s="14">
        <v>34000000</v>
      </c>
      <c r="G5" s="14">
        <v>26634662.56</v>
      </c>
      <c r="H5" s="14">
        <v>34000000</v>
      </c>
      <c r="I5" s="14">
        <v>34500000</v>
      </c>
      <c r="J5" s="14">
        <v>35000000</v>
      </c>
    </row>
    <row r="6" spans="1:10" s="1" customFormat="1" ht="195.75" customHeight="1">
      <c r="A6" s="9"/>
      <c r="B6" s="3"/>
      <c r="C6" s="16" t="s">
        <v>102</v>
      </c>
      <c r="D6" s="29" t="s">
        <v>6</v>
      </c>
      <c r="E6" s="3" t="s">
        <v>97</v>
      </c>
      <c r="F6" s="50">
        <v>150000</v>
      </c>
      <c r="G6" s="14">
        <v>109692.86</v>
      </c>
      <c r="H6" s="14">
        <v>100000</v>
      </c>
      <c r="I6" s="80">
        <v>110000</v>
      </c>
      <c r="J6" s="14">
        <v>120000</v>
      </c>
    </row>
    <row r="7" spans="1:10" s="1" customFormat="1" ht="79.5" customHeight="1">
      <c r="A7" s="9"/>
      <c r="B7" s="3"/>
      <c r="C7" s="16" t="s">
        <v>12</v>
      </c>
      <c r="D7" s="29" t="s">
        <v>7</v>
      </c>
      <c r="E7" s="3" t="s">
        <v>97</v>
      </c>
      <c r="F7" s="50">
        <v>320000</v>
      </c>
      <c r="G7" s="14">
        <v>259526.07</v>
      </c>
      <c r="H7" s="14">
        <v>300000</v>
      </c>
      <c r="I7" s="14">
        <v>320000</v>
      </c>
      <c r="J7" s="14">
        <v>340000</v>
      </c>
    </row>
    <row r="8" spans="1:10" s="1" customFormat="1" ht="149.25" customHeight="1">
      <c r="A8" s="9"/>
      <c r="B8" s="3"/>
      <c r="C8" s="16" t="s">
        <v>101</v>
      </c>
      <c r="D8" s="29" t="s">
        <v>14</v>
      </c>
      <c r="E8" s="3" t="s">
        <v>97</v>
      </c>
      <c r="F8" s="50">
        <v>450000</v>
      </c>
      <c r="G8" s="14">
        <v>375875</v>
      </c>
      <c r="H8" s="14">
        <v>300000</v>
      </c>
      <c r="I8" s="14">
        <v>320000</v>
      </c>
      <c r="J8" s="14">
        <v>330000</v>
      </c>
    </row>
    <row r="9" spans="1:10" s="1" customFormat="1" ht="109.5" customHeight="1">
      <c r="A9" s="9"/>
      <c r="B9" s="4"/>
      <c r="C9" s="16" t="s">
        <v>173</v>
      </c>
      <c r="D9" s="78" t="s">
        <v>193</v>
      </c>
      <c r="E9" s="3" t="s">
        <v>97</v>
      </c>
      <c r="F9" s="70">
        <v>700000</v>
      </c>
      <c r="G9" s="63">
        <v>693535.45</v>
      </c>
      <c r="H9" s="14">
        <v>0</v>
      </c>
      <c r="I9" s="14">
        <v>0</v>
      </c>
      <c r="J9" s="14">
        <v>0</v>
      </c>
    </row>
    <row r="10" spans="1:10" s="1" customFormat="1" ht="97.5" customHeight="1">
      <c r="A10" s="9"/>
      <c r="B10" s="4"/>
      <c r="C10" s="16" t="s">
        <v>174</v>
      </c>
      <c r="D10" s="78" t="s">
        <v>194</v>
      </c>
      <c r="E10" s="3" t="s">
        <v>97</v>
      </c>
      <c r="F10" s="70">
        <v>140000</v>
      </c>
      <c r="G10" s="63">
        <v>131400</v>
      </c>
      <c r="H10" s="14">
        <v>0</v>
      </c>
      <c r="I10" s="14">
        <v>0</v>
      </c>
      <c r="J10" s="14">
        <v>0</v>
      </c>
    </row>
    <row r="11" spans="1:12" s="1" customFormat="1" ht="86.25" customHeight="1">
      <c r="A11" s="9"/>
      <c r="B11" s="4" t="s">
        <v>106</v>
      </c>
      <c r="C11" s="16" t="s">
        <v>196</v>
      </c>
      <c r="D11" s="29" t="s">
        <v>8</v>
      </c>
      <c r="E11" s="3" t="s">
        <v>97</v>
      </c>
      <c r="F11" s="51">
        <v>5481350</v>
      </c>
      <c r="G11" s="74">
        <v>4991839.58</v>
      </c>
      <c r="H11" s="5">
        <v>5797700</v>
      </c>
      <c r="I11" s="5">
        <v>6223170</v>
      </c>
      <c r="J11" s="5">
        <v>6223170</v>
      </c>
      <c r="K11" s="2"/>
      <c r="L11" s="2"/>
    </row>
    <row r="12" spans="1:10" s="1" customFormat="1" ht="104.25" customHeight="1">
      <c r="A12" s="9"/>
      <c r="B12" s="4"/>
      <c r="C12" s="16" t="s">
        <v>197</v>
      </c>
      <c r="D12" s="29" t="s">
        <v>9</v>
      </c>
      <c r="E12" s="3" t="s">
        <v>97</v>
      </c>
      <c r="F12" s="51">
        <v>38070</v>
      </c>
      <c r="G12" s="74">
        <v>26896.88</v>
      </c>
      <c r="H12" s="5">
        <v>39600</v>
      </c>
      <c r="I12" s="5">
        <v>41400</v>
      </c>
      <c r="J12" s="5">
        <v>41400</v>
      </c>
    </row>
    <row r="13" spans="1:10" s="1" customFormat="1" ht="109.5" customHeight="1">
      <c r="A13" s="9"/>
      <c r="B13" s="4"/>
      <c r="C13" s="16" t="s">
        <v>198</v>
      </c>
      <c r="D13" s="29" t="s">
        <v>10</v>
      </c>
      <c r="E13" s="3" t="s">
        <v>97</v>
      </c>
      <c r="F13" s="51">
        <v>6776060</v>
      </c>
      <c r="G13" s="74">
        <v>5312122.57</v>
      </c>
      <c r="H13" s="5">
        <v>7074390</v>
      </c>
      <c r="I13" s="5">
        <v>7514010</v>
      </c>
      <c r="J13" s="5">
        <v>7514010</v>
      </c>
    </row>
    <row r="14" spans="1:10" s="1" customFormat="1" ht="99.75" customHeight="1">
      <c r="A14" s="9"/>
      <c r="B14" s="4"/>
      <c r="C14" s="16" t="s">
        <v>199</v>
      </c>
      <c r="D14" s="29" t="s">
        <v>11</v>
      </c>
      <c r="E14" s="3" t="s">
        <v>97</v>
      </c>
      <c r="F14" s="51">
        <v>-722910</v>
      </c>
      <c r="G14" s="74">
        <v>-585679.51</v>
      </c>
      <c r="H14" s="5">
        <v>-759280</v>
      </c>
      <c r="I14" s="5">
        <v>-766340</v>
      </c>
      <c r="J14" s="5">
        <v>-766340</v>
      </c>
    </row>
    <row r="15" spans="1:10" s="1" customFormat="1" ht="87.75" customHeight="1">
      <c r="A15" s="9"/>
      <c r="B15" s="3" t="s">
        <v>107</v>
      </c>
      <c r="C15" s="3" t="s">
        <v>165</v>
      </c>
      <c r="D15" s="3" t="s">
        <v>121</v>
      </c>
      <c r="E15" s="27" t="s">
        <v>13</v>
      </c>
      <c r="F15" s="51">
        <v>1400000</v>
      </c>
      <c r="G15" s="74">
        <v>1178583.94</v>
      </c>
      <c r="H15" s="5">
        <v>1100000</v>
      </c>
      <c r="I15" s="5">
        <v>1200000</v>
      </c>
      <c r="J15" s="5">
        <v>1300000</v>
      </c>
    </row>
    <row r="16" spans="1:10" s="1" customFormat="1" ht="99.75" customHeight="1">
      <c r="A16" s="9"/>
      <c r="B16" s="4"/>
      <c r="C16" s="3" t="s">
        <v>166</v>
      </c>
      <c r="D16" s="29" t="s">
        <v>167</v>
      </c>
      <c r="E16" s="27" t="s">
        <v>13</v>
      </c>
      <c r="F16" s="14">
        <v>-125.11</v>
      </c>
      <c r="G16" s="74">
        <v>-125.11</v>
      </c>
      <c r="H16" s="14">
        <v>0</v>
      </c>
      <c r="I16" s="14">
        <v>0</v>
      </c>
      <c r="J16" s="14">
        <v>0</v>
      </c>
    </row>
    <row r="17" spans="1:10" s="1" customFormat="1" ht="99.75" customHeight="1">
      <c r="A17" s="9"/>
      <c r="B17" s="4"/>
      <c r="C17" s="20" t="s">
        <v>122</v>
      </c>
      <c r="D17" s="29" t="s">
        <v>123</v>
      </c>
      <c r="E17" s="27" t="s">
        <v>13</v>
      </c>
      <c r="F17" s="51">
        <v>1300000</v>
      </c>
      <c r="G17" s="74">
        <v>1110234.75</v>
      </c>
      <c r="H17" s="5">
        <v>1000000</v>
      </c>
      <c r="I17" s="5">
        <v>1100000</v>
      </c>
      <c r="J17" s="5">
        <v>1200000</v>
      </c>
    </row>
    <row r="18" spans="1:10" s="1" customFormat="1" ht="81" customHeight="1">
      <c r="A18" s="9"/>
      <c r="B18" s="4"/>
      <c r="C18" s="20" t="s">
        <v>168</v>
      </c>
      <c r="D18" s="29" t="s">
        <v>169</v>
      </c>
      <c r="E18" s="27" t="s">
        <v>13</v>
      </c>
      <c r="F18" s="14">
        <v>-18.2</v>
      </c>
      <c r="G18" s="74">
        <v>1.23</v>
      </c>
      <c r="H18" s="14">
        <v>0</v>
      </c>
      <c r="I18" s="14">
        <v>0</v>
      </c>
      <c r="J18" s="14">
        <v>0</v>
      </c>
    </row>
    <row r="19" spans="1:10" s="1" customFormat="1" ht="78.75" customHeight="1">
      <c r="A19" s="9"/>
      <c r="B19" s="3"/>
      <c r="C19" s="20" t="s">
        <v>18</v>
      </c>
      <c r="D19" s="30" t="s">
        <v>15</v>
      </c>
      <c r="E19" s="3" t="s">
        <v>97</v>
      </c>
      <c r="F19" s="50">
        <v>-60107.4</v>
      </c>
      <c r="G19" s="14">
        <v>-60107.4</v>
      </c>
      <c r="H19" s="14">
        <v>0</v>
      </c>
      <c r="I19" s="14">
        <v>0</v>
      </c>
      <c r="J19" s="14">
        <v>0</v>
      </c>
    </row>
    <row r="20" spans="1:10" s="1" customFormat="1" ht="81" customHeight="1">
      <c r="A20" s="9"/>
      <c r="B20" s="3"/>
      <c r="C20" s="20" t="s">
        <v>30</v>
      </c>
      <c r="D20" s="30" t="s">
        <v>16</v>
      </c>
      <c r="E20" s="3" t="s">
        <v>97</v>
      </c>
      <c r="F20" s="50">
        <v>260000</v>
      </c>
      <c r="G20" s="14">
        <v>254413.63</v>
      </c>
      <c r="H20" s="14">
        <v>220000</v>
      </c>
      <c r="I20" s="14">
        <v>230000</v>
      </c>
      <c r="J20" s="14">
        <v>240000</v>
      </c>
    </row>
    <row r="21" spans="1:10" s="1" customFormat="1" ht="96" customHeight="1">
      <c r="A21" s="9"/>
      <c r="B21" s="3"/>
      <c r="C21" s="20" t="s">
        <v>31</v>
      </c>
      <c r="D21" s="30" t="s">
        <v>19</v>
      </c>
      <c r="E21" s="3" t="s">
        <v>97</v>
      </c>
      <c r="F21" s="50">
        <v>400000</v>
      </c>
      <c r="G21" s="14">
        <v>198501.81</v>
      </c>
      <c r="H21" s="14">
        <v>1050000</v>
      </c>
      <c r="I21" s="14">
        <v>1100000</v>
      </c>
      <c r="J21" s="14">
        <v>1150000</v>
      </c>
    </row>
    <row r="22" spans="1:10" s="1" customFormat="1" ht="94.5" customHeight="1">
      <c r="A22" s="9"/>
      <c r="B22" s="3"/>
      <c r="C22" s="20" t="s">
        <v>61</v>
      </c>
      <c r="D22" s="30" t="s">
        <v>17</v>
      </c>
      <c r="E22" s="3" t="s">
        <v>97</v>
      </c>
      <c r="F22" s="14">
        <v>1200000</v>
      </c>
      <c r="G22" s="14">
        <v>1022586.09</v>
      </c>
      <c r="H22" s="14">
        <v>1300000</v>
      </c>
      <c r="I22" s="14">
        <v>1350000</v>
      </c>
      <c r="J22" s="14">
        <v>1400000</v>
      </c>
    </row>
    <row r="23" spans="1:10" s="1" customFormat="1" ht="86.25" customHeight="1">
      <c r="A23" s="9"/>
      <c r="B23" s="3"/>
      <c r="C23" s="20" t="s">
        <v>176</v>
      </c>
      <c r="D23" s="30" t="s">
        <v>177</v>
      </c>
      <c r="E23" s="3" t="s">
        <v>97</v>
      </c>
      <c r="F23" s="14">
        <v>10000</v>
      </c>
      <c r="G23" s="63">
        <v>10000</v>
      </c>
      <c r="H23" s="63">
        <v>0</v>
      </c>
      <c r="I23" s="63">
        <v>0</v>
      </c>
      <c r="J23" s="63">
        <v>0</v>
      </c>
    </row>
    <row r="24" spans="1:10" s="1" customFormat="1" ht="54.75" customHeight="1">
      <c r="A24" s="9"/>
      <c r="B24" s="3"/>
      <c r="C24" s="20" t="s">
        <v>178</v>
      </c>
      <c r="D24" s="30" t="s">
        <v>179</v>
      </c>
      <c r="E24" s="3" t="s">
        <v>97</v>
      </c>
      <c r="F24" s="14">
        <v>3.97</v>
      </c>
      <c r="G24" s="63">
        <v>3.97</v>
      </c>
      <c r="H24" s="63">
        <v>0</v>
      </c>
      <c r="I24" s="63">
        <v>0</v>
      </c>
      <c r="J24" s="63">
        <v>0</v>
      </c>
    </row>
    <row r="25" spans="1:10" s="8" customFormat="1" ht="165.75" customHeight="1">
      <c r="A25" s="9"/>
      <c r="B25" s="3" t="s">
        <v>108</v>
      </c>
      <c r="C25" s="20" t="s">
        <v>54</v>
      </c>
      <c r="D25" s="31" t="s">
        <v>55</v>
      </c>
      <c r="E25" s="3" t="s">
        <v>100</v>
      </c>
      <c r="F25" s="7">
        <v>147000</v>
      </c>
      <c r="G25" s="13">
        <v>132659.45</v>
      </c>
      <c r="H25" s="13">
        <v>155000</v>
      </c>
      <c r="I25" s="13">
        <v>180000</v>
      </c>
      <c r="J25" s="13">
        <v>190000</v>
      </c>
    </row>
    <row r="26" spans="1:10" ht="135" customHeight="1">
      <c r="A26" s="9"/>
      <c r="B26" s="4"/>
      <c r="C26" s="20" t="s">
        <v>151</v>
      </c>
      <c r="D26" s="30" t="s">
        <v>22</v>
      </c>
      <c r="E26" s="12" t="s">
        <v>156</v>
      </c>
      <c r="F26" s="51">
        <v>400000</v>
      </c>
      <c r="G26" s="74">
        <v>152291.65</v>
      </c>
      <c r="H26" s="5">
        <v>400000</v>
      </c>
      <c r="I26" s="5">
        <v>425000</v>
      </c>
      <c r="J26" s="5">
        <v>430000</v>
      </c>
    </row>
    <row r="27" spans="1:10" s="8" customFormat="1" ht="179.25" customHeight="1">
      <c r="A27" s="9"/>
      <c r="B27" s="3"/>
      <c r="C27" s="28" t="s">
        <v>56</v>
      </c>
      <c r="D27" s="31" t="s">
        <v>57</v>
      </c>
      <c r="E27" s="3" t="s">
        <v>100</v>
      </c>
      <c r="F27" s="52">
        <v>350000</v>
      </c>
      <c r="G27" s="13">
        <v>119727.76</v>
      </c>
      <c r="H27" s="13">
        <v>350000</v>
      </c>
      <c r="I27" s="13">
        <v>350000</v>
      </c>
      <c r="J27" s="13">
        <v>350000</v>
      </c>
    </row>
    <row r="28" spans="1:10" s="8" customFormat="1" ht="101.25" customHeight="1">
      <c r="A28" s="25"/>
      <c r="B28" s="6"/>
      <c r="C28" s="20" t="s">
        <v>59</v>
      </c>
      <c r="D28" s="30" t="s">
        <v>88</v>
      </c>
      <c r="E28" s="12" t="s">
        <v>76</v>
      </c>
      <c r="F28" s="53">
        <v>381300</v>
      </c>
      <c r="G28" s="15">
        <v>250460.89</v>
      </c>
      <c r="H28" s="15">
        <v>356000</v>
      </c>
      <c r="I28" s="15">
        <v>356000</v>
      </c>
      <c r="J28" s="15">
        <v>356000</v>
      </c>
    </row>
    <row r="29" spans="1:10" s="1" customFormat="1" ht="177.75" customHeight="1">
      <c r="A29" s="9"/>
      <c r="B29" s="3"/>
      <c r="C29" s="22" t="s">
        <v>32</v>
      </c>
      <c r="D29" s="32" t="s">
        <v>20</v>
      </c>
      <c r="E29" s="3" t="s">
        <v>100</v>
      </c>
      <c r="F29" s="51">
        <v>151300</v>
      </c>
      <c r="G29" s="74">
        <v>135564</v>
      </c>
      <c r="H29" s="5">
        <v>151100</v>
      </c>
      <c r="I29" s="5">
        <v>151100</v>
      </c>
      <c r="J29" s="5">
        <v>151100</v>
      </c>
    </row>
    <row r="30" spans="1:10" s="1" customFormat="1" ht="185.25" customHeight="1">
      <c r="A30" s="9"/>
      <c r="B30" s="3"/>
      <c r="C30" s="20" t="s">
        <v>40</v>
      </c>
      <c r="D30" s="30" t="s">
        <v>21</v>
      </c>
      <c r="E30" s="3" t="s">
        <v>100</v>
      </c>
      <c r="F30" s="54">
        <v>13200</v>
      </c>
      <c r="G30" s="74">
        <v>13200</v>
      </c>
      <c r="H30" s="5">
        <v>5200</v>
      </c>
      <c r="I30" s="5">
        <v>5200</v>
      </c>
      <c r="J30" s="5">
        <v>5200</v>
      </c>
    </row>
    <row r="31" spans="1:10" s="1" customFormat="1" ht="1.5" customHeight="1">
      <c r="A31" s="9"/>
      <c r="B31" s="3" t="s">
        <v>109</v>
      </c>
      <c r="C31" s="20" t="s">
        <v>29</v>
      </c>
      <c r="D31" s="30" t="s">
        <v>25</v>
      </c>
      <c r="E31" s="3" t="s">
        <v>89</v>
      </c>
      <c r="F31" s="55">
        <v>0</v>
      </c>
      <c r="G31" s="74">
        <v>0</v>
      </c>
      <c r="H31" s="5">
        <v>0</v>
      </c>
      <c r="I31" s="5">
        <v>0</v>
      </c>
      <c r="J31" s="5">
        <v>0</v>
      </c>
    </row>
    <row r="32" spans="1:10" s="1" customFormat="1" ht="126" customHeight="1">
      <c r="A32" s="9"/>
      <c r="B32" s="3" t="s">
        <v>109</v>
      </c>
      <c r="C32" s="20" t="s">
        <v>146</v>
      </c>
      <c r="D32" s="30" t="s">
        <v>147</v>
      </c>
      <c r="E32" s="3" t="s">
        <v>89</v>
      </c>
      <c r="F32" s="55">
        <v>8000</v>
      </c>
      <c r="G32" s="74">
        <v>4705.11</v>
      </c>
      <c r="H32" s="5">
        <v>8300</v>
      </c>
      <c r="I32" s="5">
        <v>8900</v>
      </c>
      <c r="J32" s="5">
        <v>9700</v>
      </c>
    </row>
    <row r="33" spans="1:10" s="1" customFormat="1" ht="127.5" customHeight="1">
      <c r="A33" s="9"/>
      <c r="B33" s="3"/>
      <c r="C33" s="20" t="s">
        <v>42</v>
      </c>
      <c r="D33" s="30" t="s">
        <v>41</v>
      </c>
      <c r="E33" s="3" t="s">
        <v>89</v>
      </c>
      <c r="F33" s="55">
        <v>-9979.69</v>
      </c>
      <c r="G33" s="74">
        <v>-9979.69</v>
      </c>
      <c r="H33" s="5">
        <v>0</v>
      </c>
      <c r="I33" s="5">
        <v>0</v>
      </c>
      <c r="J33" s="5">
        <v>0</v>
      </c>
    </row>
    <row r="34" spans="1:10" s="1" customFormat="1" ht="1.5" customHeight="1">
      <c r="A34" s="9"/>
      <c r="B34" s="3"/>
      <c r="C34" s="20" t="s">
        <v>53</v>
      </c>
      <c r="D34" s="32" t="s">
        <v>94</v>
      </c>
      <c r="E34" s="3" t="s">
        <v>89</v>
      </c>
      <c r="F34" s="56">
        <v>0</v>
      </c>
      <c r="G34" s="74"/>
      <c r="H34" s="5">
        <v>0</v>
      </c>
      <c r="I34" s="5">
        <v>0</v>
      </c>
      <c r="J34" s="5">
        <v>0</v>
      </c>
    </row>
    <row r="35" spans="1:10" s="1" customFormat="1" ht="1.5" customHeight="1">
      <c r="A35" s="25"/>
      <c r="B35" s="6"/>
      <c r="C35" s="20" t="s">
        <v>50</v>
      </c>
      <c r="D35" s="30" t="s">
        <v>51</v>
      </c>
      <c r="E35" s="27" t="s">
        <v>27</v>
      </c>
      <c r="F35" s="57">
        <v>0</v>
      </c>
      <c r="G35" s="7"/>
      <c r="H35" s="7">
        <v>0</v>
      </c>
      <c r="I35" s="7">
        <v>0</v>
      </c>
      <c r="J35" s="7">
        <v>0</v>
      </c>
    </row>
    <row r="36" spans="1:10" s="1" customFormat="1" ht="104.25" customHeight="1">
      <c r="A36" s="25"/>
      <c r="B36" s="6" t="s">
        <v>110</v>
      </c>
      <c r="C36" s="20" t="s">
        <v>98</v>
      </c>
      <c r="D36" s="30" t="s">
        <v>51</v>
      </c>
      <c r="E36" s="12" t="s">
        <v>76</v>
      </c>
      <c r="F36" s="57">
        <v>72000</v>
      </c>
      <c r="G36" s="7">
        <v>62913.83</v>
      </c>
      <c r="H36" s="7">
        <v>71000</v>
      </c>
      <c r="I36" s="7">
        <v>71000</v>
      </c>
      <c r="J36" s="7">
        <v>71000</v>
      </c>
    </row>
    <row r="37" spans="1:12" s="1" customFormat="1" ht="72.75" customHeight="1">
      <c r="A37" s="9"/>
      <c r="B37" s="3"/>
      <c r="C37" s="23" t="s">
        <v>96</v>
      </c>
      <c r="D37" s="30" t="s">
        <v>48</v>
      </c>
      <c r="E37" s="12" t="s">
        <v>76</v>
      </c>
      <c r="F37" s="53">
        <v>9000</v>
      </c>
      <c r="G37" s="15">
        <v>8471</v>
      </c>
      <c r="H37" s="15">
        <v>5520</v>
      </c>
      <c r="I37" s="15">
        <v>5520</v>
      </c>
      <c r="J37" s="15">
        <v>5520</v>
      </c>
      <c r="L37" s="71"/>
    </row>
    <row r="38" spans="1:12" ht="97.5" customHeight="1">
      <c r="A38" s="9"/>
      <c r="B38" s="3"/>
      <c r="C38" s="20" t="s">
        <v>28</v>
      </c>
      <c r="D38" s="30" t="s">
        <v>26</v>
      </c>
      <c r="E38" s="27" t="s">
        <v>27</v>
      </c>
      <c r="F38" s="54">
        <f>7906480-6960</f>
        <v>7899520</v>
      </c>
      <c r="G38" s="5">
        <f>5737158.58-41548.24</f>
        <v>5695610.34</v>
      </c>
      <c r="H38" s="5">
        <v>8824100</v>
      </c>
      <c r="I38" s="5">
        <v>8824100</v>
      </c>
      <c r="J38" s="5">
        <v>8824100</v>
      </c>
      <c r="L38" s="72"/>
    </row>
    <row r="39" spans="1:12" ht="69" customHeight="1">
      <c r="A39" s="9"/>
      <c r="B39" s="3"/>
      <c r="C39" s="23" t="s">
        <v>58</v>
      </c>
      <c r="D39" s="30" t="s">
        <v>52</v>
      </c>
      <c r="E39" s="12" t="s">
        <v>76</v>
      </c>
      <c r="F39" s="53">
        <v>750000</v>
      </c>
      <c r="G39" s="15">
        <v>536590.87</v>
      </c>
      <c r="H39" s="15">
        <v>851000</v>
      </c>
      <c r="I39" s="15">
        <v>851000</v>
      </c>
      <c r="J39" s="15">
        <v>851000</v>
      </c>
      <c r="L39" s="73"/>
    </row>
    <row r="40" spans="1:10" ht="173.25" customHeight="1">
      <c r="A40" s="9"/>
      <c r="B40" s="3" t="s">
        <v>111</v>
      </c>
      <c r="C40" s="23" t="s">
        <v>152</v>
      </c>
      <c r="D40" s="30" t="s">
        <v>153</v>
      </c>
      <c r="E40" s="3" t="s">
        <v>100</v>
      </c>
      <c r="F40" s="58">
        <v>833.33</v>
      </c>
      <c r="G40" s="75">
        <v>833.33</v>
      </c>
      <c r="H40" s="15">
        <v>0</v>
      </c>
      <c r="I40" s="15">
        <v>0</v>
      </c>
      <c r="J40" s="15">
        <v>0</v>
      </c>
    </row>
    <row r="41" spans="1:10" ht="178.5" customHeight="1">
      <c r="A41" s="9"/>
      <c r="B41" s="3"/>
      <c r="C41" s="23" t="s">
        <v>49</v>
      </c>
      <c r="D41" s="30" t="s">
        <v>24</v>
      </c>
      <c r="E41" s="3" t="s">
        <v>100</v>
      </c>
      <c r="F41" s="55">
        <f>800000-833.33</f>
        <v>799166.67</v>
      </c>
      <c r="G41" s="74">
        <v>794756.38</v>
      </c>
      <c r="H41" s="5">
        <v>150000</v>
      </c>
      <c r="I41" s="5">
        <v>150000</v>
      </c>
      <c r="J41" s="5">
        <v>150000</v>
      </c>
    </row>
    <row r="42" spans="1:10" ht="109.5" customHeight="1">
      <c r="A42" s="9"/>
      <c r="B42" s="4"/>
      <c r="C42" s="21" t="s">
        <v>148</v>
      </c>
      <c r="D42" s="18" t="s">
        <v>23</v>
      </c>
      <c r="E42" s="12" t="s">
        <v>156</v>
      </c>
      <c r="F42" s="51">
        <v>140000</v>
      </c>
      <c r="G42" s="74">
        <v>134830.2</v>
      </c>
      <c r="H42" s="5">
        <v>25000</v>
      </c>
      <c r="I42" s="5">
        <v>25000</v>
      </c>
      <c r="J42" s="5">
        <v>25000</v>
      </c>
    </row>
    <row r="43" spans="1:10" ht="2.25" customHeight="1" hidden="1">
      <c r="A43" s="49"/>
      <c r="B43" s="4"/>
      <c r="C43" s="21" t="s">
        <v>154</v>
      </c>
      <c r="D43" s="30" t="s">
        <v>155</v>
      </c>
      <c r="E43" s="3" t="s">
        <v>100</v>
      </c>
      <c r="F43" s="51">
        <v>0</v>
      </c>
      <c r="G43" s="74">
        <v>0</v>
      </c>
      <c r="H43" s="5">
        <v>0</v>
      </c>
      <c r="I43" s="5">
        <v>0</v>
      </c>
      <c r="J43" s="5">
        <v>0</v>
      </c>
    </row>
    <row r="44" spans="1:10" ht="162" customHeight="1">
      <c r="A44" s="4"/>
      <c r="B44" s="4" t="s">
        <v>112</v>
      </c>
      <c r="C44" s="11" t="s">
        <v>73</v>
      </c>
      <c r="D44" s="33" t="s">
        <v>74</v>
      </c>
      <c r="E44" s="3" t="s">
        <v>99</v>
      </c>
      <c r="F44" s="55">
        <v>3700</v>
      </c>
      <c r="G44" s="74">
        <v>3634.84</v>
      </c>
      <c r="H44" s="5">
        <v>7900</v>
      </c>
      <c r="I44" s="5">
        <v>7900</v>
      </c>
      <c r="J44" s="5">
        <v>7900</v>
      </c>
    </row>
    <row r="45" spans="1:10" ht="162" customHeight="1">
      <c r="A45" s="4"/>
      <c r="B45" s="4"/>
      <c r="C45" s="11" t="s">
        <v>157</v>
      </c>
      <c r="D45" s="33" t="s">
        <v>74</v>
      </c>
      <c r="E45" s="3" t="s">
        <v>93</v>
      </c>
      <c r="F45" s="55">
        <v>8300</v>
      </c>
      <c r="G45" s="74">
        <v>8300</v>
      </c>
      <c r="H45" s="5">
        <v>10000</v>
      </c>
      <c r="I45" s="5">
        <v>10000</v>
      </c>
      <c r="J45" s="5">
        <v>10000</v>
      </c>
    </row>
    <row r="46" spans="1:10" ht="195" customHeight="1">
      <c r="A46" s="4"/>
      <c r="B46" s="4"/>
      <c r="C46" s="11" t="s">
        <v>158</v>
      </c>
      <c r="D46" s="33" t="s">
        <v>75</v>
      </c>
      <c r="E46" s="3" t="s">
        <v>93</v>
      </c>
      <c r="F46" s="55">
        <v>7000</v>
      </c>
      <c r="G46" s="74">
        <v>6909.61</v>
      </c>
      <c r="H46" s="5">
        <v>4500</v>
      </c>
      <c r="I46" s="5">
        <v>4500</v>
      </c>
      <c r="J46" s="5">
        <v>4500</v>
      </c>
    </row>
    <row r="47" spans="1:10" ht="159.75" customHeight="1">
      <c r="A47" s="4"/>
      <c r="B47" s="4"/>
      <c r="C47" s="11" t="s">
        <v>72</v>
      </c>
      <c r="D47" s="33" t="s">
        <v>71</v>
      </c>
      <c r="E47" s="3" t="s">
        <v>99</v>
      </c>
      <c r="F47" s="55">
        <v>5400</v>
      </c>
      <c r="G47" s="74">
        <v>1500</v>
      </c>
      <c r="H47" s="5">
        <v>0</v>
      </c>
      <c r="I47" s="5">
        <v>0</v>
      </c>
      <c r="J47" s="5">
        <v>0</v>
      </c>
    </row>
    <row r="48" spans="1:10" ht="162.75" customHeight="1">
      <c r="A48" s="4"/>
      <c r="B48" s="4"/>
      <c r="C48" s="11" t="s">
        <v>149</v>
      </c>
      <c r="D48" s="33" t="s">
        <v>71</v>
      </c>
      <c r="E48" s="3" t="s">
        <v>93</v>
      </c>
      <c r="F48" s="55">
        <v>9600</v>
      </c>
      <c r="G48" s="74">
        <v>13050.44</v>
      </c>
      <c r="H48" s="5">
        <v>14350</v>
      </c>
      <c r="I48" s="5">
        <v>14350</v>
      </c>
      <c r="J48" s="5">
        <v>14350</v>
      </c>
    </row>
    <row r="49" spans="1:10" ht="166.5" customHeight="1">
      <c r="A49" s="4"/>
      <c r="B49" s="4"/>
      <c r="C49" s="11" t="s">
        <v>69</v>
      </c>
      <c r="D49" s="33" t="s">
        <v>70</v>
      </c>
      <c r="E49" s="3" t="s">
        <v>93</v>
      </c>
      <c r="F49" s="55">
        <v>2000</v>
      </c>
      <c r="G49" s="74">
        <v>1007</v>
      </c>
      <c r="H49" s="5">
        <v>17900</v>
      </c>
      <c r="I49" s="5">
        <v>17900</v>
      </c>
      <c r="J49" s="5">
        <v>17900</v>
      </c>
    </row>
    <row r="50" spans="1:10" ht="164.25" customHeight="1">
      <c r="A50" s="4"/>
      <c r="B50" s="4"/>
      <c r="C50" s="11" t="s">
        <v>159</v>
      </c>
      <c r="D50" s="48" t="s">
        <v>142</v>
      </c>
      <c r="E50" s="3" t="s">
        <v>93</v>
      </c>
      <c r="F50" s="55">
        <v>2010</v>
      </c>
      <c r="G50" s="74">
        <v>2006.5</v>
      </c>
      <c r="H50" s="5">
        <v>1000</v>
      </c>
      <c r="I50" s="5">
        <v>1000</v>
      </c>
      <c r="J50" s="5">
        <v>1000</v>
      </c>
    </row>
    <row r="51" spans="1:10" ht="166.5" customHeight="1" hidden="1">
      <c r="A51" s="4"/>
      <c r="B51" s="4"/>
      <c r="C51" s="11"/>
      <c r="D51" s="76"/>
      <c r="E51" s="3"/>
      <c r="F51" s="55">
        <v>0</v>
      </c>
      <c r="G51" s="74">
        <v>0</v>
      </c>
      <c r="H51" s="5">
        <v>0</v>
      </c>
      <c r="I51" s="5">
        <v>0</v>
      </c>
      <c r="J51" s="5">
        <v>0</v>
      </c>
    </row>
    <row r="52" spans="1:10" ht="166.5" customHeight="1">
      <c r="A52" s="4"/>
      <c r="B52" s="4"/>
      <c r="C52" s="11" t="s">
        <v>160</v>
      </c>
      <c r="D52" s="33" t="s">
        <v>143</v>
      </c>
      <c r="E52" s="3" t="s">
        <v>93</v>
      </c>
      <c r="F52" s="55">
        <v>1550</v>
      </c>
      <c r="G52" s="74">
        <v>1550</v>
      </c>
      <c r="H52" s="5">
        <v>4500</v>
      </c>
      <c r="I52" s="5">
        <v>4500</v>
      </c>
      <c r="J52" s="5">
        <v>4500</v>
      </c>
    </row>
    <row r="53" spans="1:10" ht="186" customHeight="1">
      <c r="A53" s="4"/>
      <c r="B53" s="4"/>
      <c r="C53" s="79" t="s">
        <v>67</v>
      </c>
      <c r="D53" s="48" t="s">
        <v>68</v>
      </c>
      <c r="E53" s="77" t="s">
        <v>93</v>
      </c>
      <c r="F53" s="55">
        <v>2300</v>
      </c>
      <c r="G53" s="74">
        <v>2250</v>
      </c>
      <c r="H53" s="5">
        <v>3000</v>
      </c>
      <c r="I53" s="5">
        <v>3000</v>
      </c>
      <c r="J53" s="5">
        <v>3000</v>
      </c>
    </row>
    <row r="54" spans="1:10" ht="194.25" customHeight="1">
      <c r="A54" s="4"/>
      <c r="B54" s="4"/>
      <c r="C54" s="11" t="s">
        <v>161</v>
      </c>
      <c r="D54" s="33" t="s">
        <v>144</v>
      </c>
      <c r="E54" s="3" t="s">
        <v>93</v>
      </c>
      <c r="F54" s="55">
        <v>350</v>
      </c>
      <c r="G54" s="74">
        <v>327.83</v>
      </c>
      <c r="H54" s="5"/>
      <c r="I54" s="5"/>
      <c r="J54" s="5"/>
    </row>
    <row r="55" spans="1:10" ht="165">
      <c r="A55" s="4"/>
      <c r="B55" s="4"/>
      <c r="C55" s="11" t="s">
        <v>65</v>
      </c>
      <c r="D55" s="33" t="s">
        <v>66</v>
      </c>
      <c r="E55" s="3" t="s">
        <v>93</v>
      </c>
      <c r="F55" s="55">
        <v>800</v>
      </c>
      <c r="G55" s="74">
        <v>795.83</v>
      </c>
      <c r="H55" s="5"/>
      <c r="I55" s="5"/>
      <c r="J55" s="5"/>
    </row>
    <row r="56" spans="1:10" ht="162" customHeight="1">
      <c r="A56" s="4"/>
      <c r="B56" s="4"/>
      <c r="C56" s="11" t="s">
        <v>64</v>
      </c>
      <c r="D56" s="33" t="s">
        <v>63</v>
      </c>
      <c r="E56" s="3" t="s">
        <v>93</v>
      </c>
      <c r="F56" s="55">
        <v>1000</v>
      </c>
      <c r="G56" s="74">
        <v>1000</v>
      </c>
      <c r="H56" s="5">
        <v>13700</v>
      </c>
      <c r="I56" s="5">
        <v>13700</v>
      </c>
      <c r="J56" s="5">
        <v>13700</v>
      </c>
    </row>
    <row r="57" spans="1:10" ht="171" customHeight="1">
      <c r="A57" s="4"/>
      <c r="B57" s="4"/>
      <c r="C57" s="11" t="s">
        <v>124</v>
      </c>
      <c r="D57" s="33" t="s">
        <v>62</v>
      </c>
      <c r="E57" s="3" t="s">
        <v>99</v>
      </c>
      <c r="F57" s="55">
        <v>2250</v>
      </c>
      <c r="G57" s="74">
        <v>2250</v>
      </c>
      <c r="H57" s="5">
        <v>4500</v>
      </c>
      <c r="I57" s="5">
        <v>4500</v>
      </c>
      <c r="J57" s="5">
        <v>4500</v>
      </c>
    </row>
    <row r="58" spans="1:10" ht="171" customHeight="1">
      <c r="A58" s="4"/>
      <c r="B58" s="4"/>
      <c r="C58" s="11" t="s">
        <v>150</v>
      </c>
      <c r="D58" s="33" t="s">
        <v>62</v>
      </c>
      <c r="E58" s="3" t="s">
        <v>93</v>
      </c>
      <c r="F58" s="56">
        <v>32750</v>
      </c>
      <c r="G58" s="74">
        <v>32717.73</v>
      </c>
      <c r="H58" s="5">
        <v>41420</v>
      </c>
      <c r="I58" s="5">
        <v>41900</v>
      </c>
      <c r="J58" s="5">
        <v>30500</v>
      </c>
    </row>
    <row r="59" spans="1:10" ht="106.5" customHeight="1">
      <c r="A59" s="25"/>
      <c r="B59" s="66"/>
      <c r="C59" s="67" t="s">
        <v>180</v>
      </c>
      <c r="D59" s="68" t="s">
        <v>181</v>
      </c>
      <c r="E59" s="69" t="s">
        <v>156</v>
      </c>
      <c r="F59" s="59">
        <v>700</v>
      </c>
      <c r="G59" s="7">
        <v>666.72</v>
      </c>
      <c r="H59" s="7"/>
      <c r="I59" s="7"/>
      <c r="J59" s="7"/>
    </row>
    <row r="60" spans="1:10" ht="90" customHeight="1">
      <c r="A60" s="25"/>
      <c r="B60" s="66"/>
      <c r="C60" s="67" t="s">
        <v>182</v>
      </c>
      <c r="D60" s="68" t="s">
        <v>183</v>
      </c>
      <c r="E60" s="69" t="s">
        <v>156</v>
      </c>
      <c r="F60" s="14">
        <v>2800</v>
      </c>
      <c r="G60" s="7">
        <v>2800</v>
      </c>
      <c r="H60" s="14"/>
      <c r="I60" s="14"/>
      <c r="J60" s="14"/>
    </row>
    <row r="61" spans="1:10" ht="137.25" customHeight="1">
      <c r="A61" s="9"/>
      <c r="B61" s="77"/>
      <c r="C61" s="67" t="s">
        <v>60</v>
      </c>
      <c r="D61" s="82" t="s">
        <v>90</v>
      </c>
      <c r="E61" s="69" t="s">
        <v>91</v>
      </c>
      <c r="F61" s="60">
        <v>33000</v>
      </c>
      <c r="G61" s="10">
        <v>32985.06</v>
      </c>
      <c r="H61" s="10">
        <f>5000+15400</f>
        <v>20400</v>
      </c>
      <c r="I61" s="10">
        <f>5000+15400</f>
        <v>20400</v>
      </c>
      <c r="J61" s="10">
        <f>5000+15400</f>
        <v>20400</v>
      </c>
    </row>
    <row r="62" spans="1:10" ht="121.5" customHeight="1" hidden="1">
      <c r="A62" s="9"/>
      <c r="B62" s="77"/>
      <c r="C62" s="67" t="s">
        <v>163</v>
      </c>
      <c r="D62" s="82" t="s">
        <v>164</v>
      </c>
      <c r="E62" s="77" t="s">
        <v>97</v>
      </c>
      <c r="F62" s="14">
        <v>0</v>
      </c>
      <c r="G62" s="10"/>
      <c r="H62" s="10"/>
      <c r="I62" s="10"/>
      <c r="J62" s="10"/>
    </row>
    <row r="63" spans="1:10" ht="1.5" customHeight="1">
      <c r="A63" s="9"/>
      <c r="B63" s="77"/>
      <c r="C63" s="67" t="s">
        <v>126</v>
      </c>
      <c r="D63" s="68" t="s">
        <v>125</v>
      </c>
      <c r="E63" s="77" t="s">
        <v>89</v>
      </c>
      <c r="F63" s="50">
        <v>0</v>
      </c>
      <c r="G63" s="14"/>
      <c r="H63" s="14"/>
      <c r="I63" s="14"/>
      <c r="J63" s="14"/>
    </row>
    <row r="64" spans="1:10" ht="165" customHeight="1">
      <c r="A64" s="9"/>
      <c r="B64" s="77"/>
      <c r="C64" s="67" t="s">
        <v>162</v>
      </c>
      <c r="D64" s="68" t="s">
        <v>125</v>
      </c>
      <c r="E64" s="77"/>
      <c r="F64" s="50">
        <v>5800</v>
      </c>
      <c r="G64" s="14">
        <v>5793.89</v>
      </c>
      <c r="H64" s="14"/>
      <c r="I64" s="14"/>
      <c r="J64" s="14"/>
    </row>
    <row r="65" spans="1:10" ht="79.5" customHeight="1">
      <c r="A65" s="9"/>
      <c r="B65" s="77" t="s">
        <v>113</v>
      </c>
      <c r="C65" s="67" t="s">
        <v>38</v>
      </c>
      <c r="D65" s="83" t="s">
        <v>39</v>
      </c>
      <c r="E65" s="77" t="s">
        <v>92</v>
      </c>
      <c r="F65" s="14">
        <v>0</v>
      </c>
      <c r="G65" s="14">
        <v>-1119.91</v>
      </c>
      <c r="H65" s="14">
        <v>0</v>
      </c>
      <c r="I65" s="14">
        <v>0</v>
      </c>
      <c r="J65" s="14">
        <v>0</v>
      </c>
    </row>
    <row r="66" spans="1:10" ht="84" customHeight="1">
      <c r="A66" s="9"/>
      <c r="B66" s="84" t="s">
        <v>114</v>
      </c>
      <c r="C66" s="85" t="s">
        <v>36</v>
      </c>
      <c r="D66" s="86" t="s">
        <v>34</v>
      </c>
      <c r="E66" s="84" t="s">
        <v>92</v>
      </c>
      <c r="F66" s="62">
        <v>73309700</v>
      </c>
      <c r="G66" s="63">
        <v>54982277</v>
      </c>
      <c r="H66" s="63">
        <v>73309700</v>
      </c>
      <c r="I66" s="63">
        <v>52026200</v>
      </c>
      <c r="J66" s="63">
        <v>52026200</v>
      </c>
    </row>
    <row r="67" spans="1:10" ht="83.25" customHeight="1">
      <c r="A67" s="9"/>
      <c r="B67" s="77"/>
      <c r="C67" s="87" t="s">
        <v>37</v>
      </c>
      <c r="D67" s="88" t="s">
        <v>35</v>
      </c>
      <c r="E67" s="77" t="s">
        <v>92</v>
      </c>
      <c r="F67" s="61">
        <v>25336733.24</v>
      </c>
      <c r="G67" s="14">
        <v>19972328.24</v>
      </c>
      <c r="H67" s="14">
        <v>21457620.24</v>
      </c>
      <c r="I67" s="14">
        <v>0</v>
      </c>
      <c r="J67" s="14">
        <v>0</v>
      </c>
    </row>
    <row r="68" spans="1:10" ht="84" customHeight="1" hidden="1">
      <c r="A68" s="9"/>
      <c r="B68" s="77"/>
      <c r="C68" s="87"/>
      <c r="D68" s="88" t="s">
        <v>47</v>
      </c>
      <c r="E68" s="77" t="s">
        <v>92</v>
      </c>
      <c r="F68" s="61">
        <v>0</v>
      </c>
      <c r="G68" s="14">
        <v>0</v>
      </c>
      <c r="H68" s="14">
        <v>0</v>
      </c>
      <c r="I68" s="14">
        <v>0</v>
      </c>
      <c r="J68" s="14">
        <v>0</v>
      </c>
    </row>
    <row r="69" spans="1:10" ht="116.25" customHeight="1">
      <c r="A69" s="9"/>
      <c r="B69" s="77"/>
      <c r="C69" s="87" t="s">
        <v>184</v>
      </c>
      <c r="D69" s="88" t="s">
        <v>185</v>
      </c>
      <c r="E69" s="77" t="s">
        <v>92</v>
      </c>
      <c r="F69" s="61">
        <v>4795924.34</v>
      </c>
      <c r="G69" s="14">
        <v>4795924.34</v>
      </c>
      <c r="H69" s="14">
        <v>4795924.34</v>
      </c>
      <c r="I69" s="14">
        <v>4795924.34</v>
      </c>
      <c r="J69" s="14">
        <v>5426729.79</v>
      </c>
    </row>
    <row r="70" spans="1:10" ht="99" customHeight="1">
      <c r="A70" s="9"/>
      <c r="B70" s="77"/>
      <c r="C70" s="87" t="s">
        <v>186</v>
      </c>
      <c r="D70" s="88" t="s">
        <v>187</v>
      </c>
      <c r="E70" s="77" t="s">
        <v>92</v>
      </c>
      <c r="F70" s="61">
        <v>2502919.2</v>
      </c>
      <c r="G70" s="14">
        <v>2502919.2</v>
      </c>
      <c r="H70" s="14">
        <v>0</v>
      </c>
      <c r="I70" s="14">
        <v>0</v>
      </c>
      <c r="J70" s="14">
        <v>0</v>
      </c>
    </row>
    <row r="71" spans="1:10" ht="123.75" customHeight="1">
      <c r="A71" s="9"/>
      <c r="B71" s="77"/>
      <c r="C71" s="87" t="s">
        <v>77</v>
      </c>
      <c r="D71" s="88" t="s">
        <v>78</v>
      </c>
      <c r="E71" s="77" t="s">
        <v>92</v>
      </c>
      <c r="F71" s="61">
        <v>3984616.79</v>
      </c>
      <c r="G71" s="14">
        <v>2073878.03</v>
      </c>
      <c r="H71" s="14">
        <v>3984616.79</v>
      </c>
      <c r="I71" s="14">
        <v>4098340.1</v>
      </c>
      <c r="J71" s="14">
        <v>0</v>
      </c>
    </row>
    <row r="72" spans="1:10" ht="142.5" customHeight="1" hidden="1">
      <c r="A72" s="9"/>
      <c r="B72" s="77"/>
      <c r="C72" s="87" t="s">
        <v>79</v>
      </c>
      <c r="D72" s="88" t="s">
        <v>80</v>
      </c>
      <c r="E72" s="77" t="s">
        <v>92</v>
      </c>
      <c r="F72" s="61">
        <v>0</v>
      </c>
      <c r="G72" s="14">
        <v>0</v>
      </c>
      <c r="H72" s="14">
        <v>0</v>
      </c>
      <c r="I72" s="14">
        <v>0</v>
      </c>
      <c r="J72" s="14">
        <v>0</v>
      </c>
    </row>
    <row r="73" spans="1:10" ht="85.5" customHeight="1">
      <c r="A73" s="9"/>
      <c r="B73" s="77"/>
      <c r="C73" s="89" t="s">
        <v>81</v>
      </c>
      <c r="D73" s="88" t="s">
        <v>43</v>
      </c>
      <c r="E73" s="77" t="s">
        <v>92</v>
      </c>
      <c r="F73" s="61">
        <v>2789090.78</v>
      </c>
      <c r="G73" s="14">
        <v>2789090.78</v>
      </c>
      <c r="H73" s="14">
        <v>0</v>
      </c>
      <c r="I73" s="14">
        <v>0</v>
      </c>
      <c r="J73" s="14">
        <v>0</v>
      </c>
    </row>
    <row r="74" spans="1:10" ht="79.5" customHeight="1">
      <c r="A74" s="9"/>
      <c r="B74" s="77"/>
      <c r="C74" s="89" t="s">
        <v>191</v>
      </c>
      <c r="D74" s="88" t="s">
        <v>188</v>
      </c>
      <c r="E74" s="77" t="s">
        <v>92</v>
      </c>
      <c r="F74" s="61">
        <v>35475</v>
      </c>
      <c r="G74" s="14">
        <v>35475</v>
      </c>
      <c r="H74" s="14">
        <v>42236</v>
      </c>
      <c r="I74" s="14">
        <v>42303</v>
      </c>
      <c r="J74" s="14">
        <v>0</v>
      </c>
    </row>
    <row r="75" spans="1:10" ht="79.5" customHeight="1">
      <c r="A75" s="9"/>
      <c r="B75" s="77"/>
      <c r="C75" s="89" t="s">
        <v>192</v>
      </c>
      <c r="D75" s="88" t="s">
        <v>195</v>
      </c>
      <c r="E75" s="77" t="s">
        <v>92</v>
      </c>
      <c r="F75" s="61">
        <v>84322.34</v>
      </c>
      <c r="G75" s="14">
        <v>0</v>
      </c>
      <c r="H75" s="14">
        <v>656331.38</v>
      </c>
      <c r="I75" s="14">
        <v>722487.61</v>
      </c>
      <c r="J75" s="14">
        <v>0</v>
      </c>
    </row>
    <row r="76" spans="1:10" ht="97.5" customHeight="1">
      <c r="A76" s="9"/>
      <c r="B76" s="77"/>
      <c r="C76" s="67" t="s">
        <v>115</v>
      </c>
      <c r="D76" s="88" t="s">
        <v>82</v>
      </c>
      <c r="E76" s="77" t="s">
        <v>92</v>
      </c>
      <c r="F76" s="61">
        <v>28239671.36</v>
      </c>
      <c r="G76" s="14">
        <v>19511689.1</v>
      </c>
      <c r="H76" s="14">
        <v>9756046</v>
      </c>
      <c r="I76" s="14">
        <v>1756046</v>
      </c>
      <c r="J76" s="14">
        <v>1756046</v>
      </c>
    </row>
    <row r="77" spans="1:10" ht="87.75" customHeight="1">
      <c r="A77" s="9"/>
      <c r="B77" s="77"/>
      <c r="C77" s="67" t="s">
        <v>116</v>
      </c>
      <c r="D77" s="88" t="s">
        <v>83</v>
      </c>
      <c r="E77" s="77" t="s">
        <v>92</v>
      </c>
      <c r="F77" s="61">
        <v>1920296.56</v>
      </c>
      <c r="G77" s="14">
        <v>1027309.17</v>
      </c>
      <c r="H77" s="14">
        <v>4437054.33</v>
      </c>
      <c r="I77" s="14">
        <v>4358508.85</v>
      </c>
      <c r="J77" s="14">
        <v>4358508.85</v>
      </c>
    </row>
    <row r="78" spans="1:10" ht="87.75" customHeight="1">
      <c r="A78" s="9"/>
      <c r="B78" s="77"/>
      <c r="C78" s="67" t="s">
        <v>141</v>
      </c>
      <c r="D78" s="88" t="s">
        <v>45</v>
      </c>
      <c r="E78" s="77" t="s">
        <v>92</v>
      </c>
      <c r="F78" s="61">
        <v>2120986</v>
      </c>
      <c r="G78" s="14">
        <v>1350365</v>
      </c>
      <c r="H78" s="14">
        <v>1571131.41</v>
      </c>
      <c r="I78" s="14">
        <v>2032678.39</v>
      </c>
      <c r="J78" s="14">
        <v>1665972</v>
      </c>
    </row>
    <row r="79" spans="1:10" ht="100.5" customHeight="1">
      <c r="A79" s="9"/>
      <c r="B79" s="77"/>
      <c r="C79" s="67" t="s">
        <v>139</v>
      </c>
      <c r="D79" s="88" t="s">
        <v>44</v>
      </c>
      <c r="E79" s="77" t="s">
        <v>92</v>
      </c>
      <c r="F79" s="61">
        <v>460.67</v>
      </c>
      <c r="G79" s="14">
        <v>0</v>
      </c>
      <c r="H79" s="14">
        <v>255.18</v>
      </c>
      <c r="I79" s="14">
        <v>225.86</v>
      </c>
      <c r="J79" s="14">
        <v>0</v>
      </c>
    </row>
    <row r="80" spans="1:10" ht="87.75" customHeight="1" hidden="1">
      <c r="A80" s="9"/>
      <c r="B80" s="77"/>
      <c r="C80" s="67" t="s">
        <v>140</v>
      </c>
      <c r="D80" s="88" t="s">
        <v>138</v>
      </c>
      <c r="E80" s="77" t="s">
        <v>92</v>
      </c>
      <c r="F80" s="61"/>
      <c r="G80" s="14">
        <v>0</v>
      </c>
      <c r="H80" s="14">
        <v>0</v>
      </c>
      <c r="I80" s="14">
        <v>0</v>
      </c>
      <c r="J80" s="14">
        <v>0</v>
      </c>
    </row>
    <row r="81" spans="1:10" ht="87.75" customHeight="1">
      <c r="A81" s="9"/>
      <c r="B81" s="77"/>
      <c r="C81" s="67" t="s">
        <v>84</v>
      </c>
      <c r="D81" s="88" t="s">
        <v>103</v>
      </c>
      <c r="E81" s="77" t="s">
        <v>92</v>
      </c>
      <c r="F81" s="61">
        <v>58849531</v>
      </c>
      <c r="G81" s="14">
        <v>44095000</v>
      </c>
      <c r="H81" s="14">
        <v>67251166.25</v>
      </c>
      <c r="I81" s="14">
        <v>68272802</v>
      </c>
      <c r="J81" s="14">
        <v>68272802</v>
      </c>
    </row>
    <row r="82" spans="1:10" ht="123.75" customHeight="1">
      <c r="A82" s="9"/>
      <c r="B82" s="77"/>
      <c r="C82" s="67" t="s">
        <v>117</v>
      </c>
      <c r="D82" s="88" t="s">
        <v>85</v>
      </c>
      <c r="E82" s="77" t="s">
        <v>92</v>
      </c>
      <c r="F82" s="61">
        <v>29284556.39</v>
      </c>
      <c r="G82" s="14">
        <v>21535431.45</v>
      </c>
      <c r="H82" s="14">
        <v>26858034.82</v>
      </c>
      <c r="I82" s="14">
        <v>26490327</v>
      </c>
      <c r="J82" s="14">
        <v>26490327</v>
      </c>
    </row>
    <row r="83" spans="1:10" ht="123.75" customHeight="1">
      <c r="A83" s="9"/>
      <c r="B83" s="77"/>
      <c r="C83" s="67" t="s">
        <v>189</v>
      </c>
      <c r="D83" s="88" t="s">
        <v>190</v>
      </c>
      <c r="E83" s="77" t="s">
        <v>92</v>
      </c>
      <c r="F83" s="61">
        <v>213533.43</v>
      </c>
      <c r="G83" s="14">
        <v>53351.8</v>
      </c>
      <c r="H83" s="14">
        <v>0</v>
      </c>
      <c r="I83" s="14">
        <v>0</v>
      </c>
      <c r="J83" s="14">
        <v>0</v>
      </c>
    </row>
    <row r="84" spans="1:10" ht="124.5" customHeight="1">
      <c r="A84" s="9"/>
      <c r="B84" s="77"/>
      <c r="C84" s="67" t="s">
        <v>119</v>
      </c>
      <c r="D84" s="88" t="s">
        <v>86</v>
      </c>
      <c r="E84" s="77" t="s">
        <v>92</v>
      </c>
      <c r="F84" s="61">
        <v>3593520</v>
      </c>
      <c r="G84" s="14">
        <v>2696219.2</v>
      </c>
      <c r="H84" s="14">
        <v>3593520</v>
      </c>
      <c r="I84" s="14">
        <v>3593520</v>
      </c>
      <c r="J84" s="14">
        <v>0</v>
      </c>
    </row>
    <row r="85" spans="1:10" ht="3.75" customHeight="1" hidden="1">
      <c r="A85" s="9"/>
      <c r="B85" s="77"/>
      <c r="C85" s="67" t="s">
        <v>128</v>
      </c>
      <c r="D85" s="88" t="s">
        <v>127</v>
      </c>
      <c r="E85" s="77" t="s">
        <v>92</v>
      </c>
      <c r="F85" s="61">
        <v>0</v>
      </c>
      <c r="G85" s="14">
        <v>0</v>
      </c>
      <c r="H85" s="14">
        <v>0</v>
      </c>
      <c r="I85" s="14">
        <v>0</v>
      </c>
      <c r="J85" s="14">
        <v>0</v>
      </c>
    </row>
    <row r="86" spans="1:10" ht="126" customHeight="1" hidden="1">
      <c r="A86" s="9"/>
      <c r="B86" s="77"/>
      <c r="C86" s="67" t="s">
        <v>130</v>
      </c>
      <c r="D86" s="88" t="s">
        <v>129</v>
      </c>
      <c r="E86" s="77" t="s">
        <v>92</v>
      </c>
      <c r="F86" s="61">
        <v>0</v>
      </c>
      <c r="G86" s="14">
        <v>0</v>
      </c>
      <c r="H86" s="14">
        <v>0</v>
      </c>
      <c r="I86" s="14">
        <v>0</v>
      </c>
      <c r="J86" s="14">
        <v>0</v>
      </c>
    </row>
    <row r="87" spans="1:10" ht="89.25" customHeight="1">
      <c r="A87" s="9"/>
      <c r="B87" s="77"/>
      <c r="C87" s="67" t="s">
        <v>118</v>
      </c>
      <c r="D87" s="88" t="s">
        <v>87</v>
      </c>
      <c r="E87" s="77" t="s">
        <v>92</v>
      </c>
      <c r="F87" s="61">
        <v>1620816.76</v>
      </c>
      <c r="G87" s="14">
        <v>1183208.87</v>
      </c>
      <c r="H87" s="14">
        <v>318441.88</v>
      </c>
      <c r="I87" s="14">
        <v>370141.85</v>
      </c>
      <c r="J87" s="14">
        <v>361899.83</v>
      </c>
    </row>
    <row r="88" spans="1:10" ht="84.75" customHeight="1">
      <c r="A88" s="9"/>
      <c r="B88" s="77"/>
      <c r="C88" s="67" t="s">
        <v>137</v>
      </c>
      <c r="D88" s="88" t="s">
        <v>136</v>
      </c>
      <c r="E88" s="77" t="s">
        <v>92</v>
      </c>
      <c r="F88" s="61">
        <v>0</v>
      </c>
      <c r="G88" s="14">
        <v>0</v>
      </c>
      <c r="H88" s="14">
        <v>0</v>
      </c>
      <c r="I88" s="14">
        <v>0</v>
      </c>
      <c r="J88" s="14">
        <v>0</v>
      </c>
    </row>
    <row r="89" spans="1:10" ht="104.25" customHeight="1" hidden="1">
      <c r="A89" s="9"/>
      <c r="B89" s="77"/>
      <c r="C89" s="67" t="s">
        <v>131</v>
      </c>
      <c r="D89" s="88" t="s">
        <v>46</v>
      </c>
      <c r="E89" s="77" t="s">
        <v>92</v>
      </c>
      <c r="F89" s="61"/>
      <c r="G89" s="14">
        <v>0</v>
      </c>
      <c r="H89" s="14">
        <v>0</v>
      </c>
      <c r="I89" s="14">
        <v>0</v>
      </c>
      <c r="J89" s="14">
        <v>0</v>
      </c>
    </row>
    <row r="90" spans="1:10" ht="101.25" customHeight="1">
      <c r="A90" s="9"/>
      <c r="B90" s="77"/>
      <c r="C90" s="67" t="s">
        <v>133</v>
      </c>
      <c r="D90" s="88" t="s">
        <v>132</v>
      </c>
      <c r="E90" s="77" t="s">
        <v>92</v>
      </c>
      <c r="F90" s="61">
        <v>-296378.59</v>
      </c>
      <c r="G90" s="14">
        <v>-296378.59</v>
      </c>
      <c r="H90" s="14">
        <v>0</v>
      </c>
      <c r="I90" s="14">
        <v>0</v>
      </c>
      <c r="J90" s="14">
        <v>0</v>
      </c>
    </row>
    <row r="91" spans="1:10" ht="40.5" customHeight="1">
      <c r="A91" s="4"/>
      <c r="B91" s="84"/>
      <c r="C91" s="79"/>
      <c r="D91" s="90"/>
      <c r="E91" s="77" t="s">
        <v>33</v>
      </c>
      <c r="F91" s="55">
        <f>SUM(F5:F90)</f>
        <v>301460748.84000003</v>
      </c>
      <c r="G91" s="55">
        <f>SUM(G5:G90)</f>
        <v>228123113.61999997</v>
      </c>
      <c r="H91" s="55">
        <f>SUM(H5:H90)</f>
        <v>281049878.62</v>
      </c>
      <c r="I91" s="55">
        <f>SUM(I5:I90)</f>
        <v>233348215</v>
      </c>
      <c r="J91" s="55">
        <f>SUM(J5:J90)</f>
        <v>226001595.47</v>
      </c>
    </row>
    <row r="92" spans="1:10" s="44" customFormat="1" ht="27" customHeight="1" hidden="1">
      <c r="A92" s="40"/>
      <c r="B92" s="41"/>
      <c r="C92" s="42"/>
      <c r="D92" s="40"/>
      <c r="E92" s="43" t="s">
        <v>134</v>
      </c>
      <c r="F92" s="46">
        <f>SUM(F5:F65)</f>
        <v>63074973.57</v>
      </c>
      <c r="G92" s="46">
        <f>SUM(G5:G65)</f>
        <v>49815025.03000001</v>
      </c>
      <c r="H92" s="81">
        <f>SUM(H5:H65)</f>
        <v>63017800</v>
      </c>
      <c r="I92" s="81">
        <f>SUM(I5:I65)</f>
        <v>64788710</v>
      </c>
      <c r="J92" s="81">
        <f>SUM(J5:J65)</f>
        <v>65643110</v>
      </c>
    </row>
    <row r="93" spans="1:10" s="44" customFormat="1" ht="18.75" hidden="1">
      <c r="A93" s="40"/>
      <c r="B93" s="41"/>
      <c r="C93" s="42"/>
      <c r="D93" s="40"/>
      <c r="E93" s="43" t="s">
        <v>135</v>
      </c>
      <c r="F93" s="46">
        <f>SUM(F66:F90)</f>
        <v>238385775.27</v>
      </c>
      <c r="G93" s="46">
        <f>SUM(G66:G90)</f>
        <v>178308088.59</v>
      </c>
      <c r="H93" s="81">
        <f>SUM(H66:H90)</f>
        <v>218032078.62</v>
      </c>
      <c r="I93" s="81">
        <f>SUM(I66:I90)</f>
        <v>168559505</v>
      </c>
      <c r="J93" s="81">
        <f>SUM(J66:J90)</f>
        <v>160358485.47</v>
      </c>
    </row>
  </sheetData>
  <sheetProtection/>
  <mergeCells count="9">
    <mergeCell ref="A2:J2"/>
    <mergeCell ref="H3:J3"/>
    <mergeCell ref="A3:A4"/>
    <mergeCell ref="B3:B4"/>
    <mergeCell ref="C3:C4"/>
    <mergeCell ref="D3:D4"/>
    <mergeCell ref="E3:E4"/>
    <mergeCell ref="F3:F4"/>
    <mergeCell ref="G3:G4"/>
  </mergeCells>
  <printOptions/>
  <pageMargins left="0.31496062992125984" right="0.31496062992125984" top="0.5511811023622047" bottom="0.35433070866141736" header="0" footer="0"/>
  <pageSetup horizontalDpi="600" verticalDpi="600" orientation="portrait" paperSize="9" scale="38" r:id="rId1"/>
  <rowBreaks count="2" manualBreakCount="2">
    <brk id="12" max="9" man="1"/>
    <brk id="2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Пользователь РФО</cp:lastModifiedBy>
  <cp:lastPrinted>2023-11-07T11:38:29Z</cp:lastPrinted>
  <dcterms:created xsi:type="dcterms:W3CDTF">2017-10-12T21:01:18Z</dcterms:created>
  <dcterms:modified xsi:type="dcterms:W3CDTF">2023-11-13T11:34:32Z</dcterms:modified>
  <cp:category/>
  <cp:version/>
  <cp:contentType/>
  <cp:contentStatus/>
</cp:coreProperties>
</file>